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النسب المالية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22" i="1" l="1"/>
  <c r="C22" i="1"/>
  <c r="B22" i="1"/>
  <c r="D21" i="1"/>
  <c r="C21" i="1"/>
  <c r="B21" i="1"/>
  <c r="D20" i="1"/>
  <c r="C20" i="1"/>
  <c r="B20" i="1"/>
  <c r="D19" i="1"/>
  <c r="C19" i="1"/>
  <c r="B19" i="1"/>
  <c r="D18" i="1"/>
  <c r="B18" i="1"/>
  <c r="D17" i="1"/>
  <c r="B17" i="1"/>
  <c r="D16" i="1"/>
  <c r="B16" i="1"/>
  <c r="D15" i="1"/>
  <c r="B15" i="1"/>
  <c r="D14" i="1"/>
  <c r="B14" i="1"/>
  <c r="D9" i="1"/>
  <c r="D13" i="1" s="1"/>
  <c r="C9" i="1"/>
  <c r="C13" i="1" s="1"/>
  <c r="B9" i="1"/>
  <c r="B13" i="1" s="1"/>
  <c r="D7" i="1"/>
  <c r="D10" i="1" s="1"/>
  <c r="C7" i="1"/>
  <c r="C10" i="1" s="1"/>
  <c r="B7" i="1"/>
  <c r="B10" i="1" s="1"/>
  <c r="D6" i="1"/>
  <c r="C6" i="1"/>
  <c r="B6" i="1"/>
  <c r="C15" i="1" l="1"/>
  <c r="C14" i="1"/>
  <c r="C17" i="1"/>
  <c r="C18" i="1"/>
  <c r="C16" i="1"/>
</calcChain>
</file>

<file path=xl/comments1.xml><?xml version="1.0" encoding="utf-8"?>
<comments xmlns="http://schemas.openxmlformats.org/spreadsheetml/2006/main">
  <authors>
    <author>Author</author>
  </authors>
  <commentList>
    <comment ref="C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لم يتم الادراج بعد</t>
        </r>
      </text>
    </comment>
  </commentList>
</comments>
</file>

<file path=xl/sharedStrings.xml><?xml version="1.0" encoding="utf-8"?>
<sst xmlns="http://schemas.openxmlformats.org/spreadsheetml/2006/main" count="54" uniqueCount="45">
  <si>
    <t>البنك الوطني الإسلامي</t>
  </si>
  <si>
    <t>النسب المالية</t>
  </si>
  <si>
    <t>Financial Ratios</t>
  </si>
  <si>
    <t>بعد تطبيق المعيار رقم 9</t>
  </si>
  <si>
    <t>النسب</t>
  </si>
  <si>
    <t>% معدل دوران السهم</t>
  </si>
  <si>
    <t>Turnover Ratio %</t>
  </si>
  <si>
    <t>عائد السهم الواحد ( ليرة سورية )</t>
  </si>
  <si>
    <t>Earnings Per Share (SP)</t>
  </si>
  <si>
    <t>الأرباح الموزعة للسهم الواحد ( ليرة سورية )</t>
  </si>
  <si>
    <t>*</t>
  </si>
  <si>
    <t>Dividend per share (SP)</t>
  </si>
  <si>
    <t>القيمة الدفترية للسهم الواحد ( ليرة سورية )</t>
  </si>
  <si>
    <t>Book Value Per Share (SP)</t>
  </si>
  <si>
    <t>القيمة السوقية الى العائد (مره)</t>
  </si>
  <si>
    <t>Price Earnings Ratio (Times)</t>
  </si>
  <si>
    <r>
      <rPr>
        <sz val="10"/>
        <color rgb="FFFF0000"/>
        <rFont val="Arabic Transparent"/>
      </rPr>
      <t xml:space="preserve">*   </t>
    </r>
    <r>
      <rPr>
        <sz val="10"/>
        <color theme="1"/>
        <rFont val="Arabic Transparent"/>
        <charset val="178"/>
      </rPr>
      <t>% الأرباح الموزعة الى القيمة السوقية</t>
    </r>
  </si>
  <si>
    <t>Dividend Yield %</t>
  </si>
  <si>
    <r>
      <rPr>
        <sz val="10"/>
        <color rgb="FFFF0000"/>
        <rFont val="Arabic Transparent"/>
      </rPr>
      <t xml:space="preserve">*   </t>
    </r>
    <r>
      <rPr>
        <sz val="10"/>
        <color theme="1"/>
        <rFont val="Arabic Transparent"/>
        <charset val="178"/>
      </rPr>
      <t>% الأرباح الموزعة للسهم الى عائد السهم</t>
    </r>
  </si>
  <si>
    <t>Dividend Per Share to Earnings Per Share %</t>
  </si>
  <si>
    <t>القيمة السوقية الى القيمة الدفترية (مره)</t>
  </si>
  <si>
    <t>Price Book Value (Times)</t>
  </si>
  <si>
    <t>العائد على مجموع الموجودات %</t>
  </si>
  <si>
    <t>Return On Assets %</t>
  </si>
  <si>
    <t>العائد على حقوق المساهمين %</t>
  </si>
  <si>
    <t>Return On Equity %</t>
  </si>
  <si>
    <t>إجمالي دخل الاستثمارات المشتركة بين المصرف وحسابات الاستثمار المطلقة/ إجمالي الدخل %</t>
  </si>
  <si>
    <t>Total income from the investment of the bank and the unrestricted investment accounts  / Total Income%</t>
  </si>
  <si>
    <t>% صافي الربح / إجمالي الدخل</t>
  </si>
  <si>
    <t>Net Income / Total Income %</t>
  </si>
  <si>
    <t>% اجمالي الدخل / الموجودات</t>
  </si>
  <si>
    <t>Net Income / TotalAssets %</t>
  </si>
  <si>
    <t>% نسبة الملكية</t>
  </si>
  <si>
    <t>Equity Ratio %</t>
  </si>
  <si>
    <t>% معدل المديونية</t>
  </si>
  <si>
    <t>Debt Ratio %</t>
  </si>
  <si>
    <t>% إجمالي الودائع / مجموع الموجودات</t>
  </si>
  <si>
    <t>Total Deposits / Total  Assets %</t>
  </si>
  <si>
    <t>نسبة السيولة (مره)</t>
  </si>
  <si>
    <t xml:space="preserve">Quick Ratio (Times) </t>
  </si>
  <si>
    <t>عدد الأسهم المكتتب بها</t>
  </si>
  <si>
    <t>عدد الأسهم المتداولة</t>
  </si>
  <si>
    <t>القيمة السوقية للسهم</t>
  </si>
  <si>
    <t>القيمة الاسمية للسهم</t>
  </si>
  <si>
    <t xml:space="preserve"> لا تتوافر النسب لعدم تداول السهم في هذه الفترات المحاسبية (تم ادراج السهم بتاريخ 26/02/2024 )   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</si>
</sst>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_);_(* \(#,##0\);_(* &quot;-&quot;??_);_(@_)"/>
    <numFmt numFmtId="166" formatCode="_-* #,##0_-;\-* #,##0_-;_-* &quot;-&quot;??_-;_-@_-"/>
    <numFmt numFmtId="167" formatCode="_-* #,##0.00_-;\-* #,##0.00_-;_-* &quot;-&quot;??_-;_-@_-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3"/>
      <name val="Arabic Transparent"/>
      <charset val="178"/>
    </font>
    <font>
      <b/>
      <sz val="10"/>
      <color rgb="FFFF0000"/>
      <name val="Arabic Transparent"/>
    </font>
    <font>
      <sz val="10"/>
      <color theme="1"/>
      <name val="Arabic Transparent"/>
      <charset val="178"/>
    </font>
    <font>
      <b/>
      <sz val="13"/>
      <color theme="0"/>
      <name val="Arabic Transparent"/>
      <charset val="178"/>
    </font>
    <font>
      <b/>
      <sz val="10"/>
      <color theme="0"/>
      <name val="Arabic Transparent"/>
      <charset val="178"/>
    </font>
    <font>
      <sz val="13"/>
      <color theme="1"/>
      <name val="Arabic Transparent"/>
      <charset val="178"/>
    </font>
    <font>
      <b/>
      <sz val="10"/>
      <color theme="1"/>
      <name val="Arabic Transparent"/>
      <charset val="178"/>
    </font>
    <font>
      <sz val="12"/>
      <color theme="1"/>
      <name val="Arabic Transparent"/>
      <charset val="178"/>
    </font>
    <font>
      <sz val="10"/>
      <color rgb="FFFF0000"/>
      <name val="Arabic Transparent"/>
    </font>
    <font>
      <sz val="10"/>
      <color theme="1"/>
      <name val="Arial"/>
      <family val="2"/>
      <scheme val="minor"/>
    </font>
    <font>
      <sz val="10"/>
      <color rgb="FF222222"/>
      <name val="Arial"/>
      <family val="2"/>
    </font>
    <font>
      <b/>
      <sz val="10"/>
      <color rgb="FFFF0000"/>
      <name val="Arabic Transparent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3" borderId="1" xfId="0" applyFont="1" applyFill="1" applyBorder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7" fillId="4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 indent="1"/>
    </xf>
    <xf numFmtId="41" fontId="7" fillId="0" borderId="5" xfId="2" applyNumberFormat="1" applyFont="1" applyFill="1" applyBorder="1"/>
    <xf numFmtId="0" fontId="7" fillId="0" borderId="5" xfId="0" applyFont="1" applyFill="1" applyBorder="1" applyAlignment="1">
      <alignment horizontal="right"/>
    </xf>
    <xf numFmtId="10" fontId="9" fillId="0" borderId="5" xfId="3" applyNumberFormat="1" applyFont="1" applyFill="1" applyBorder="1" applyAlignment="1">
      <alignment horizontal="right" vertical="center"/>
    </xf>
    <xf numFmtId="0" fontId="7" fillId="0" borderId="5" xfId="0" applyFont="1" applyFill="1" applyBorder="1"/>
    <xf numFmtId="164" fontId="9" fillId="0" borderId="5" xfId="2" applyNumberFormat="1" applyFont="1" applyFill="1" applyBorder="1" applyAlignment="1">
      <alignment horizontal="right" vertical="center"/>
    </xf>
    <xf numFmtId="2" fontId="9" fillId="0" borderId="5" xfId="0" applyNumberFormat="1" applyFont="1" applyBorder="1" applyAlignment="1">
      <alignment horizontal="right" vertical="center" wrapText="1"/>
    </xf>
    <xf numFmtId="0" fontId="7" fillId="0" borderId="5" xfId="0" applyFont="1" applyFill="1" applyBorder="1" applyAlignment="1"/>
    <xf numFmtId="0" fontId="7" fillId="0" borderId="6" xfId="0" applyFont="1" applyFill="1" applyBorder="1"/>
    <xf numFmtId="164" fontId="9" fillId="0" borderId="6" xfId="2" applyNumberFormat="1" applyFont="1" applyFill="1" applyBorder="1" applyAlignment="1">
      <alignment horizontal="right" vertical="center"/>
    </xf>
    <xf numFmtId="0" fontId="11" fillId="0" borderId="0" xfId="0" applyFont="1" applyAlignment="1"/>
    <xf numFmtId="0" fontId="4" fillId="0" borderId="0" xfId="0" applyFont="1" applyAlignment="1">
      <alignment horizontal="right" wrapText="1"/>
    </xf>
    <xf numFmtId="2" fontId="4" fillId="0" borderId="0" xfId="0" applyNumberFormat="1" applyFont="1" applyAlignment="1">
      <alignment horizontal="center" wrapText="1"/>
    </xf>
    <xf numFmtId="0" fontId="12" fillId="0" borderId="0" xfId="0" applyFont="1" applyAlignment="1"/>
    <xf numFmtId="0" fontId="4" fillId="0" borderId="0" xfId="0" applyFont="1" applyAlignment="1">
      <alignment horizontal="right"/>
    </xf>
    <xf numFmtId="165" fontId="7" fillId="0" borderId="7" xfId="1" applyNumberFormat="1" applyFont="1" applyFill="1" applyBorder="1" applyAlignment="1">
      <alignment horizontal="right"/>
    </xf>
    <xf numFmtId="166" fontId="4" fillId="0" borderId="0" xfId="4" applyNumberFormat="1" applyFont="1" applyFill="1" applyAlignment="1">
      <alignment horizontal="right"/>
    </xf>
    <xf numFmtId="3" fontId="7" fillId="0" borderId="7" xfId="0" applyNumberFormat="1" applyFont="1" applyFill="1" applyBorder="1" applyAlignment="1">
      <alignment horizontal="center"/>
    </xf>
    <xf numFmtId="43" fontId="7" fillId="0" borderId="7" xfId="1" applyFont="1" applyFill="1" applyBorder="1" applyAlignment="1">
      <alignment horizontal="right"/>
    </xf>
    <xf numFmtId="167" fontId="4" fillId="0" borderId="0" xfId="4" applyNumberFormat="1" applyFont="1" applyFill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</cellXfs>
  <cellStyles count="5">
    <cellStyle name="Comma" xfId="1" builtinId="3"/>
    <cellStyle name="Comma [0]" xfId="2" builtinId="6"/>
    <cellStyle name="Comma 2" xfId="4"/>
    <cellStyle name="Normal" xfId="0" builtinId="0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IB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حركة الأسعار"/>
      <sheetName val="تقرير الملكية"/>
      <sheetName val="بيانات التداول"/>
      <sheetName val="قيم التداول"/>
      <sheetName val="معلومات عامة"/>
      <sheetName val="قائمة المركز المالي"/>
      <sheetName val="قائمة الدخل "/>
      <sheetName val="تدفقات"/>
      <sheetName val="نسب مالية"/>
    </sheetNames>
    <sheetDataSet>
      <sheetData sheetId="0"/>
      <sheetData sheetId="1"/>
      <sheetData sheetId="2"/>
      <sheetData sheetId="3"/>
      <sheetData sheetId="4"/>
      <sheetData sheetId="5">
        <row r="16">
          <cell r="B16">
            <v>987400737</v>
          </cell>
          <cell r="C16">
            <v>128485096512</v>
          </cell>
          <cell r="D16">
            <v>31779344794</v>
          </cell>
        </row>
        <row r="21">
          <cell r="B21">
            <v>712491630</v>
          </cell>
          <cell r="C21">
            <v>11833695532</v>
          </cell>
          <cell r="D21">
            <v>0</v>
          </cell>
        </row>
        <row r="26">
          <cell r="B26">
            <v>825893764</v>
          </cell>
          <cell r="C26">
            <v>54453070035</v>
          </cell>
          <cell r="D26">
            <v>5178681558</v>
          </cell>
        </row>
        <row r="40">
          <cell r="B40">
            <v>78752136</v>
          </cell>
          <cell r="C40">
            <v>73420160463</v>
          </cell>
          <cell r="D40">
            <v>26600663236</v>
          </cell>
        </row>
        <row r="42">
          <cell r="B42">
            <v>78752136</v>
          </cell>
          <cell r="C42">
            <v>73420160463</v>
          </cell>
          <cell r="D42">
            <v>26600663236</v>
          </cell>
        </row>
      </sheetData>
      <sheetData sheetId="6">
        <row r="7">
          <cell r="B7">
            <v>16321777</v>
          </cell>
          <cell r="C7">
            <v>21464035</v>
          </cell>
          <cell r="D7">
            <v>0</v>
          </cell>
        </row>
        <row r="17">
          <cell r="B17">
            <v>53456153</v>
          </cell>
          <cell r="C17">
            <v>60400041147</v>
          </cell>
          <cell r="D17">
            <v>8123155119</v>
          </cell>
        </row>
        <row r="29">
          <cell r="B29">
            <v>5331975</v>
          </cell>
          <cell r="C29">
            <v>46819497227</v>
          </cell>
          <cell r="D29">
            <v>1862173851</v>
          </cell>
        </row>
        <row r="34">
          <cell r="B34">
            <v>21.33</v>
          </cell>
          <cell r="C34">
            <v>187.277988908</v>
          </cell>
          <cell r="D34">
            <v>7.4486954040000004</v>
          </cell>
        </row>
      </sheetData>
      <sheetData sheetId="7"/>
      <sheetData sheetId="8">
        <row r="27">
          <cell r="B27">
            <v>250000000</v>
          </cell>
          <cell r="C27">
            <v>250000000</v>
          </cell>
          <cell r="D27">
            <v>250000000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2"/>
  <sheetViews>
    <sheetView rightToLeft="1" tabSelected="1" workbookViewId="0">
      <selection activeCell="A28" sqref="A28"/>
    </sheetView>
  </sheetViews>
  <sheetFormatPr defaultRowHeight="14.25" x14ac:dyDescent="0.2"/>
  <cols>
    <col min="1" max="1" width="68.5" bestFit="1" customWidth="1"/>
    <col min="2" max="4" width="14.125" bestFit="1" customWidth="1"/>
    <col min="5" max="5" width="99.5" bestFit="1" customWidth="1"/>
  </cols>
  <sheetData>
    <row r="1" spans="1:5" ht="16.5" x14ac:dyDescent="0.2">
      <c r="A1" s="1" t="s">
        <v>0</v>
      </c>
      <c r="B1" s="2"/>
      <c r="C1" s="2"/>
      <c r="D1" s="2"/>
      <c r="E1" s="3"/>
    </row>
    <row r="2" spans="1:5" ht="16.5" x14ac:dyDescent="0.2">
      <c r="A2" s="4" t="s">
        <v>1</v>
      </c>
      <c r="B2" s="5"/>
      <c r="C2" s="5"/>
      <c r="D2" s="5"/>
      <c r="E2" s="6" t="s">
        <v>2</v>
      </c>
    </row>
    <row r="3" spans="1:5" ht="16.5" x14ac:dyDescent="0.25">
      <c r="A3" s="7"/>
      <c r="B3" s="8"/>
      <c r="C3" s="33" t="s">
        <v>3</v>
      </c>
      <c r="D3" s="34"/>
      <c r="E3" s="3"/>
    </row>
    <row r="4" spans="1:5" ht="16.5" x14ac:dyDescent="0.2">
      <c r="A4" s="4" t="s">
        <v>4</v>
      </c>
      <c r="B4" s="9">
        <v>2024</v>
      </c>
      <c r="C4" s="9">
        <v>2023</v>
      </c>
      <c r="D4" s="9">
        <v>2022</v>
      </c>
      <c r="E4" s="10" t="s">
        <v>2</v>
      </c>
    </row>
    <row r="5" spans="1:5" ht="16.5" x14ac:dyDescent="0.25">
      <c r="A5" s="11"/>
      <c r="B5" s="11"/>
      <c r="C5" s="11"/>
      <c r="D5" s="11"/>
      <c r="E5" s="12"/>
    </row>
    <row r="6" spans="1:5" ht="16.5" x14ac:dyDescent="0.25">
      <c r="A6" s="13" t="s">
        <v>5</v>
      </c>
      <c r="B6" s="14">
        <f>B28/B27</f>
        <v>6.4077811999999998E-2</v>
      </c>
      <c r="C6" s="14">
        <f>C28/C27</f>
        <v>0</v>
      </c>
      <c r="D6" s="14">
        <f>D28/D27</f>
        <v>0</v>
      </c>
      <c r="E6" s="12" t="s">
        <v>6</v>
      </c>
    </row>
    <row r="7" spans="1:5" ht="16.5" x14ac:dyDescent="0.25">
      <c r="A7" s="15" t="s">
        <v>7</v>
      </c>
      <c r="B7" s="16">
        <f>'[1]قائمة الدخل '!B34</f>
        <v>21.33</v>
      </c>
      <c r="C7" s="16">
        <f>'[1]قائمة الدخل '!C34</f>
        <v>187.277988908</v>
      </c>
      <c r="D7" s="16">
        <f>'[1]قائمة الدخل '!D34</f>
        <v>7.4486954040000004</v>
      </c>
      <c r="E7" s="12" t="s">
        <v>8</v>
      </c>
    </row>
    <row r="8" spans="1:5" ht="16.5" x14ac:dyDescent="0.25">
      <c r="A8" s="15" t="s">
        <v>9</v>
      </c>
      <c r="B8" s="17" t="s">
        <v>10</v>
      </c>
      <c r="C8" s="17" t="s">
        <v>10</v>
      </c>
      <c r="D8" s="17" t="s">
        <v>10</v>
      </c>
      <c r="E8" s="12" t="s">
        <v>11</v>
      </c>
    </row>
    <row r="9" spans="1:5" ht="16.5" x14ac:dyDescent="0.25">
      <c r="A9" s="15" t="s">
        <v>12</v>
      </c>
      <c r="B9" s="16">
        <f>'[1]قائمة المركز المالي'!B40/'[1]نسب مالية'!B27</f>
        <v>0.315008544</v>
      </c>
      <c r="C9" s="16">
        <f>'[1]قائمة المركز المالي'!C40/'[1]نسب مالية'!C27</f>
        <v>293.68064185200001</v>
      </c>
      <c r="D9" s="16">
        <f>'[1]قائمة المركز المالي'!D40/'[1]نسب مالية'!D27</f>
        <v>106.402652944</v>
      </c>
      <c r="E9" s="12" t="s">
        <v>13</v>
      </c>
    </row>
    <row r="10" spans="1:5" ht="16.5" x14ac:dyDescent="0.25">
      <c r="A10" s="15" t="s">
        <v>14</v>
      </c>
      <c r="B10" s="16">
        <f t="shared" ref="B10:D10" si="0">B29/B7</f>
        <v>138.81809657759024</v>
      </c>
      <c r="C10" s="16">
        <f t="shared" si="0"/>
        <v>0</v>
      </c>
      <c r="D10" s="16">
        <f t="shared" si="0"/>
        <v>0</v>
      </c>
      <c r="E10" s="12" t="s">
        <v>15</v>
      </c>
    </row>
    <row r="11" spans="1:5" ht="16.5" x14ac:dyDescent="0.25">
      <c r="A11" s="13" t="s">
        <v>16</v>
      </c>
      <c r="B11" s="14" t="s">
        <v>10</v>
      </c>
      <c r="C11" s="14" t="s">
        <v>10</v>
      </c>
      <c r="D11" s="14" t="s">
        <v>10</v>
      </c>
      <c r="E11" s="12" t="s">
        <v>17</v>
      </c>
    </row>
    <row r="12" spans="1:5" ht="16.5" x14ac:dyDescent="0.25">
      <c r="A12" s="13" t="s">
        <v>18</v>
      </c>
      <c r="B12" s="14" t="s">
        <v>10</v>
      </c>
      <c r="C12" s="14" t="s">
        <v>10</v>
      </c>
      <c r="D12" s="14" t="s">
        <v>10</v>
      </c>
      <c r="E12" s="12" t="s">
        <v>19</v>
      </c>
    </row>
    <row r="13" spans="1:5" ht="16.5" x14ac:dyDescent="0.25">
      <c r="A13" s="15" t="s">
        <v>20</v>
      </c>
      <c r="B13" s="16">
        <f t="shared" ref="B13:D13" si="1">B29/B9</f>
        <v>9399.7132979351809</v>
      </c>
      <c r="C13" s="16">
        <f t="shared" si="1"/>
        <v>0</v>
      </c>
      <c r="D13" s="16">
        <f t="shared" si="1"/>
        <v>0</v>
      </c>
      <c r="E13" s="12" t="s">
        <v>21</v>
      </c>
    </row>
    <row r="14" spans="1:5" ht="16.5" x14ac:dyDescent="0.25">
      <c r="A14" s="15" t="s">
        <v>22</v>
      </c>
      <c r="B14" s="14">
        <f>'[1]قائمة الدخل '!B29/'[1]قائمة المركز المالي'!B16</f>
        <v>5.4000111608180825E-3</v>
      </c>
      <c r="C14" s="14">
        <f>'[1]قائمة الدخل '!C29/'[1]قائمة المركز المالي'!C16</f>
        <v>0.36439632687381174</v>
      </c>
      <c r="D14" s="14">
        <f>'[1]قائمة الدخل '!D29/'[1]قائمة المركز المالي'!D16</f>
        <v>5.8596986913071344E-2</v>
      </c>
      <c r="E14" s="12" t="s">
        <v>23</v>
      </c>
    </row>
    <row r="15" spans="1:5" ht="16.5" x14ac:dyDescent="0.25">
      <c r="A15" s="15" t="s">
        <v>24</v>
      </c>
      <c r="B15" s="14">
        <f>'[1]قائمة الدخل '!B29/'[1]قائمة المركز المالي'!B40</f>
        <v>6.7705782608867907E-2</v>
      </c>
      <c r="C15" s="14">
        <f>'[1]قائمة الدخل '!C29/'[1]قائمة المركز المالي'!C40</f>
        <v>0.63769265732665659</v>
      </c>
      <c r="D15" s="14">
        <f>'[1]قائمة الدخل '!D29/'[1]قائمة المركز المالي'!D40</f>
        <v>7.0004790274545772E-2</v>
      </c>
      <c r="E15" s="12" t="s">
        <v>25</v>
      </c>
    </row>
    <row r="16" spans="1:5" ht="16.5" x14ac:dyDescent="0.25">
      <c r="A16" s="18" t="s">
        <v>26</v>
      </c>
      <c r="B16" s="14">
        <f>'[1]قائمة الدخل '!B7/'[1]قائمة الدخل '!B17</f>
        <v>0.30533018341218832</v>
      </c>
      <c r="C16" s="14">
        <f>'[1]قائمة الدخل '!C7/'[1]قائمة الدخل '!C17</f>
        <v>3.5536457579161919E-4</v>
      </c>
      <c r="D16" s="14">
        <f>'[1]قائمة الدخل '!D7/'[1]قائمة الدخل '!D17</f>
        <v>0</v>
      </c>
      <c r="E16" s="12" t="s">
        <v>27</v>
      </c>
    </row>
    <row r="17" spans="1:5" ht="16.5" x14ac:dyDescent="0.25">
      <c r="A17" s="13" t="s">
        <v>28</v>
      </c>
      <c r="B17" s="14">
        <f>'[1]قائمة الدخل '!B29/'[1]قائمة الدخل '!B17</f>
        <v>9.9744831993428332E-2</v>
      </c>
      <c r="C17" s="14">
        <f>'[1]قائمة الدخل '!C29/'[1]قائمة الدخل '!C17</f>
        <v>0.77515671078852355</v>
      </c>
      <c r="D17" s="14">
        <f>'[1]قائمة الدخل '!D29/'[1]قائمة الدخل '!D17</f>
        <v>0.2292426801803143</v>
      </c>
      <c r="E17" s="12" t="s">
        <v>29</v>
      </c>
    </row>
    <row r="18" spans="1:5" ht="16.5" x14ac:dyDescent="0.25">
      <c r="A18" s="13" t="s">
        <v>30</v>
      </c>
      <c r="B18" s="14">
        <f>'[1]قائمة الدخل '!B17/'[1]قائمة المركز المالي'!B16</f>
        <v>5.4138255114549304E-2</v>
      </c>
      <c r="C18" s="14">
        <f>'[1]قائمة الدخل '!C17/'[1]قائمة المركز المالي'!C16</f>
        <v>0.47009375240153922</v>
      </c>
      <c r="D18" s="14">
        <f>'[1]قائمة الدخل '!D17/'[1]قائمة المركز المالي'!D16</f>
        <v>0.2556111578654594</v>
      </c>
      <c r="E18" s="12" t="s">
        <v>31</v>
      </c>
    </row>
    <row r="19" spans="1:5" ht="16.5" x14ac:dyDescent="0.25">
      <c r="A19" s="13" t="s">
        <v>32</v>
      </c>
      <c r="B19" s="14">
        <f>'[1]قائمة المركز المالي'!B42/'[1]قائمة المركز المالي'!B16</f>
        <v>7.9757015615839061E-2</v>
      </c>
      <c r="C19" s="14">
        <f>'[1]قائمة المركز المالي'!C42/'[1]قائمة المركز المالي'!C16</f>
        <v>0.57142939108227897</v>
      </c>
      <c r="D19" s="14">
        <f>'[1]قائمة المركز المالي'!D42/'[1]قائمة المركز المالي'!D16</f>
        <v>0.83704253213622748</v>
      </c>
      <c r="E19" s="12" t="s">
        <v>33</v>
      </c>
    </row>
    <row r="20" spans="1:5" ht="16.5" x14ac:dyDescent="0.25">
      <c r="A20" s="13" t="s">
        <v>34</v>
      </c>
      <c r="B20" s="14">
        <f>'[1]قائمة المركز المالي'!B26/'[1]قائمة المركز المالي'!B16</f>
        <v>0.83643219318358686</v>
      </c>
      <c r="C20" s="14">
        <f>'[1]قائمة المركز المالي'!C26/'[1]قائمة المركز المالي'!C16</f>
        <v>0.42380845337898237</v>
      </c>
      <c r="D20" s="14">
        <f>'[1]قائمة المركز المالي'!D26/'[1]قائمة المركز المالي'!D16</f>
        <v>0.16295746786377246</v>
      </c>
      <c r="E20" s="12" t="s">
        <v>35</v>
      </c>
    </row>
    <row r="21" spans="1:5" ht="16.5" x14ac:dyDescent="0.25">
      <c r="A21" s="13" t="s">
        <v>36</v>
      </c>
      <c r="B21" s="14">
        <f>('[1]قائمة المركز المالي'!B21)/'[1]قائمة المركز المالي'!B16</f>
        <v>0.72158304455468525</v>
      </c>
      <c r="C21" s="14">
        <f>('[1]قائمة المركز المالي'!C21)/'[1]قائمة المركز المالي'!C16</f>
        <v>9.2101697809712738E-2</v>
      </c>
      <c r="D21" s="14">
        <f>('[1]قائمة المركز المالي'!D21)/'[1]قائمة المركز المالي'!D16</f>
        <v>0</v>
      </c>
      <c r="E21" s="12" t="s">
        <v>37</v>
      </c>
    </row>
    <row r="22" spans="1:5" ht="16.5" x14ac:dyDescent="0.25">
      <c r="A22" s="19" t="s">
        <v>38</v>
      </c>
      <c r="B22" s="20">
        <f>'[1]قائمة المركز المالي'!B16/'[1]قائمة المركز المالي'!B26</f>
        <v>1.1955541742049041</v>
      </c>
      <c r="C22" s="20">
        <f>'[1]قائمة المركز المالي'!C16/'[1]قائمة المركز المالي'!C26</f>
        <v>2.359556521412209</v>
      </c>
      <c r="D22" s="20">
        <f>'[1]قائمة المركز المالي'!D16/'[1]قائمة المركز المالي'!D26</f>
        <v>6.1365705610740706</v>
      </c>
      <c r="E22" s="12" t="s">
        <v>39</v>
      </c>
    </row>
    <row r="23" spans="1:5" x14ac:dyDescent="0.2">
      <c r="A23" s="21"/>
      <c r="B23" s="22"/>
      <c r="C23" s="22"/>
      <c r="D23" s="22"/>
      <c r="E23" s="23"/>
    </row>
    <row r="24" spans="1:5" x14ac:dyDescent="0.2">
      <c r="A24" s="21"/>
      <c r="B24" s="21"/>
      <c r="C24" s="21"/>
      <c r="D24" s="21"/>
      <c r="E24" s="23"/>
    </row>
    <row r="25" spans="1:5" x14ac:dyDescent="0.2">
      <c r="A25" s="21"/>
      <c r="B25" s="24"/>
      <c r="C25" s="24"/>
      <c r="D25" s="24"/>
      <c r="E25" s="24"/>
    </row>
    <row r="26" spans="1:5" x14ac:dyDescent="0.2">
      <c r="A26" s="21"/>
      <c r="B26" s="25"/>
      <c r="C26" s="25"/>
      <c r="D26" s="25"/>
      <c r="E26" s="3"/>
    </row>
    <row r="27" spans="1:5" ht="16.5" x14ac:dyDescent="0.25">
      <c r="A27" s="15" t="s">
        <v>40</v>
      </c>
      <c r="B27" s="26">
        <v>250000000</v>
      </c>
      <c r="C27" s="26">
        <v>250000000</v>
      </c>
      <c r="D27" s="26">
        <v>250000000</v>
      </c>
      <c r="E27" s="27"/>
    </row>
    <row r="28" spans="1:5" ht="16.5" x14ac:dyDescent="0.25">
      <c r="A28" s="15" t="s">
        <v>41</v>
      </c>
      <c r="B28" s="28">
        <v>16019453</v>
      </c>
      <c r="C28" s="28">
        <v>0</v>
      </c>
      <c r="D28" s="28">
        <v>0</v>
      </c>
      <c r="E28" s="27"/>
    </row>
    <row r="29" spans="1:5" ht="16.5" x14ac:dyDescent="0.25">
      <c r="A29" s="15" t="s">
        <v>42</v>
      </c>
      <c r="B29" s="29">
        <v>2960.99</v>
      </c>
      <c r="C29" s="29">
        <v>0</v>
      </c>
      <c r="D29" s="29">
        <v>0</v>
      </c>
      <c r="E29" s="30"/>
    </row>
    <row r="30" spans="1:5" ht="16.5" x14ac:dyDescent="0.25">
      <c r="A30" s="15" t="s">
        <v>43</v>
      </c>
      <c r="B30" s="31">
        <v>100</v>
      </c>
      <c r="C30" s="31">
        <v>100</v>
      </c>
      <c r="D30" s="31">
        <v>100</v>
      </c>
      <c r="E30" s="25"/>
    </row>
    <row r="31" spans="1:5" x14ac:dyDescent="0.2">
      <c r="A31" s="25"/>
      <c r="B31" s="25"/>
      <c r="C31" s="25"/>
      <c r="D31" s="25"/>
      <c r="E31" s="3"/>
    </row>
    <row r="32" spans="1:5" x14ac:dyDescent="0.2">
      <c r="A32" s="32" t="s">
        <v>44</v>
      </c>
      <c r="B32" s="25"/>
      <c r="C32" s="25"/>
      <c r="D32" s="25"/>
      <c r="E32" s="3"/>
    </row>
  </sheetData>
  <mergeCells count="1">
    <mergeCell ref="C3:D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النسب المالية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2025-11-10T12:04:57Z</dcterms:modified>
</cp:coreProperties>
</file>